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bo\Dropbox\PROJECTS\Camber of Commerce Survey\RESULTS_20200417\result_tables\"/>
    </mc:Choice>
  </mc:AlternateContent>
  <bookViews>
    <workbookView xWindow="0" yWindow="0" windowWidth="19200" windowHeight="6585"/>
  </bookViews>
  <sheets>
    <sheet name="Losses_AllCounties" sheetId="1" r:id="rId1"/>
  </sheets>
  <calcPr calcId="162913"/>
</workbook>
</file>

<file path=xl/calcChain.xml><?xml version="1.0" encoding="utf-8"?>
<calcChain xmlns="http://schemas.openxmlformats.org/spreadsheetml/2006/main">
  <c r="C86" i="1" l="1"/>
  <c r="C82" i="1"/>
  <c r="C92" i="1"/>
  <c r="C94" i="1"/>
  <c r="C45" i="1"/>
  <c r="C44" i="1"/>
  <c r="C43" i="1"/>
  <c r="C42" i="1"/>
  <c r="C41" i="1"/>
  <c r="C40" i="1"/>
  <c r="C47" i="1"/>
  <c r="C36" i="1"/>
  <c r="C35" i="1"/>
  <c r="C32" i="1"/>
</calcChain>
</file>

<file path=xl/sharedStrings.xml><?xml version="1.0" encoding="utf-8"?>
<sst xmlns="http://schemas.openxmlformats.org/spreadsheetml/2006/main" count="484" uniqueCount="35">
  <si>
    <t>Freq</t>
  </si>
  <si>
    <t>Accommodation</t>
  </si>
  <si>
    <t>Agriculture, forestry, fishing and hunting</t>
  </si>
  <si>
    <t>Arts, entertainment, and recreation</t>
  </si>
  <si>
    <t>Construction</t>
  </si>
  <si>
    <t>Educational services</t>
  </si>
  <si>
    <t>Finance and insurance</t>
  </si>
  <si>
    <t>Food services</t>
  </si>
  <si>
    <t>Industries not classified</t>
  </si>
  <si>
    <t>Information</t>
  </si>
  <si>
    <t>Management of companies and enterprises</t>
  </si>
  <si>
    <t>Manufacturing</t>
  </si>
  <si>
    <t>Other services (except public administration)</t>
  </si>
  <si>
    <t>Professional, scientific, and technical services</t>
  </si>
  <si>
    <t>Real estate and rental and leasing</t>
  </si>
  <si>
    <t>Retail trade</t>
  </si>
  <si>
    <t>Transportation and warehousing</t>
  </si>
  <si>
    <t>Utilities</t>
  </si>
  <si>
    <t>Wholesale trade</t>
  </si>
  <si>
    <t>--</t>
  </si>
  <si>
    <t>January, 2020</t>
  </si>
  <si>
    <t>Change Jan to April</t>
  </si>
  <si>
    <t>% Change</t>
  </si>
  <si>
    <t>Revenue</t>
  </si>
  <si>
    <t>2019 (Mean)</t>
  </si>
  <si>
    <t>Anticipated Change 2020</t>
  </si>
  <si>
    <t>Percent of Revenue from Tourism</t>
  </si>
  <si>
    <t>Administrative and support and waste management</t>
  </si>
  <si>
    <t>Job Losses and Projected Revenue Changes by Sector, State of Hawaii</t>
  </si>
  <si>
    <t>Job Losses and Projected Revenue Changes by Sector, County of Honolulu</t>
  </si>
  <si>
    <t>Note: Sectors with fewer than five responses have been removed.</t>
  </si>
  <si>
    <t>Job Losses and Projected Revenue Changes by Sector, Hawaii County</t>
  </si>
  <si>
    <t>Job Losses and Projected Revenue Changes by Sector, Maui County</t>
  </si>
  <si>
    <t>Job Losses and Projected Revenue Changes by Sector, Kauai County</t>
  </si>
  <si>
    <t>Full Time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</si>
</sst>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6" fillId="0" borderId="0" xfId="0" applyNumberFormat="1" applyFont="1" applyAlignment="1">
      <alignment horizontal="left" wrapText="1"/>
    </xf>
    <xf numFmtId="1" fontId="16" fillId="0" borderId="0" xfId="0" applyNumberFormat="1" applyFont="1" applyAlignment="1">
      <alignment horizontal="left" wrapText="1"/>
    </xf>
    <xf numFmtId="1" fontId="16" fillId="0" borderId="10" xfId="0" applyNumberFormat="1" applyFont="1" applyBorder="1" applyAlignment="1">
      <alignment horizontal="left"/>
    </xf>
    <xf numFmtId="2" fontId="16" fillId="0" borderId="10" xfId="0" applyNumberFormat="1" applyFont="1" applyBorder="1" applyAlignment="1">
      <alignment horizontal="left"/>
    </xf>
    <xf numFmtId="0" fontId="16" fillId="0" borderId="0" xfId="0" applyFont="1" applyAlignment="1">
      <alignment horizontal="left" wrapText="1"/>
    </xf>
    <xf numFmtId="10" fontId="0" fillId="0" borderId="11" xfId="0" applyNumberFormat="1" applyBorder="1" applyAlignment="1">
      <alignment horizontal="left"/>
    </xf>
    <xf numFmtId="10" fontId="0" fillId="0" borderId="0" xfId="0" quotePrefix="1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1" fontId="0" fillId="0" borderId="0" xfId="0" quotePrefix="1" applyNumberFormat="1" applyBorder="1" applyAlignment="1">
      <alignment horizontal="left"/>
    </xf>
    <xf numFmtId="0" fontId="0" fillId="0" borderId="0" xfId="0" quotePrefix="1" applyBorder="1" applyAlignment="1">
      <alignment horizontal="left"/>
    </xf>
    <xf numFmtId="164" fontId="0" fillId="0" borderId="0" xfId="0" quotePrefix="1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left"/>
    </xf>
    <xf numFmtId="10" fontId="16" fillId="0" borderId="10" xfId="0" applyNumberFormat="1" applyFont="1" applyBorder="1" applyAlignment="1">
      <alignment horizontal="left"/>
    </xf>
    <xf numFmtId="10" fontId="16" fillId="0" borderId="0" xfId="0" applyNumberFormat="1" applyFont="1" applyAlignment="1">
      <alignment horizontal="left" wrapText="1"/>
    </xf>
    <xf numFmtId="10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10" fontId="0" fillId="0" borderId="11" xfId="0" quotePrefix="1" applyNumberFormat="1" applyBorder="1" applyAlignment="1">
      <alignment horizontal="left"/>
    </xf>
    <xf numFmtId="2" fontId="0" fillId="0" borderId="11" xfId="0" quotePrefix="1" applyNumberFormat="1" applyBorder="1" applyAlignment="1">
      <alignment horizontal="left"/>
    </xf>
    <xf numFmtId="164" fontId="0" fillId="0" borderId="11" xfId="0" quotePrefix="1" applyNumberFormat="1" applyBorder="1" applyAlignment="1">
      <alignment horizontal="left"/>
    </xf>
    <xf numFmtId="2" fontId="0" fillId="0" borderId="0" xfId="0" quotePrefix="1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10" fontId="0" fillId="0" borderId="10" xfId="0" quotePrefix="1" applyNumberFormat="1" applyBorder="1" applyAlignment="1">
      <alignment horizontal="left"/>
    </xf>
    <xf numFmtId="1" fontId="0" fillId="0" borderId="11" xfId="0" quotePrefix="1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tabSelected="1" topLeftCell="A118" zoomScale="86" zoomScaleNormal="86" workbookViewId="0">
      <selection activeCell="K110" sqref="K110"/>
    </sheetView>
  </sheetViews>
  <sheetFormatPr defaultRowHeight="14.25" x14ac:dyDescent="0.45"/>
  <cols>
    <col min="1" max="1" width="45.1328125" style="10" customWidth="1"/>
    <col min="2" max="2" width="0" style="10" hidden="1" customWidth="1"/>
    <col min="3" max="3" width="13.796875" style="10" customWidth="1"/>
    <col min="4" max="6" width="9.06640625" style="10"/>
    <col min="7" max="7" width="9.06640625" style="25"/>
    <col min="8" max="8" width="9.06640625" style="10"/>
    <col min="9" max="9" width="12.9296875" style="10" customWidth="1"/>
    <col min="10" max="10" width="11.86328125" style="10" customWidth="1"/>
    <col min="11" max="16384" width="9.06640625" style="10"/>
  </cols>
  <sheetData>
    <row r="1" spans="1:11" x14ac:dyDescent="0.45">
      <c r="A1" s="26" t="s">
        <v>28</v>
      </c>
    </row>
    <row r="2" spans="1:11" x14ac:dyDescent="0.45">
      <c r="E2" s="3" t="s">
        <v>34</v>
      </c>
      <c r="F2" s="3"/>
      <c r="G2" s="23"/>
      <c r="I2" s="3" t="s">
        <v>23</v>
      </c>
      <c r="J2" s="3"/>
      <c r="K2" s="4"/>
    </row>
    <row r="3" spans="1:11" ht="42.75" x14ac:dyDescent="0.45">
      <c r="B3" s="10" t="s">
        <v>0</v>
      </c>
      <c r="C3" s="5" t="s">
        <v>26</v>
      </c>
      <c r="E3" s="1" t="s">
        <v>20</v>
      </c>
      <c r="F3" s="2" t="s">
        <v>21</v>
      </c>
      <c r="G3" s="24" t="s">
        <v>22</v>
      </c>
      <c r="I3" s="1" t="s">
        <v>24</v>
      </c>
      <c r="J3" s="2" t="s">
        <v>25</v>
      </c>
      <c r="K3" s="5" t="s">
        <v>22</v>
      </c>
    </row>
    <row r="4" spans="1:11" x14ac:dyDescent="0.45">
      <c r="A4" s="12" t="s">
        <v>1</v>
      </c>
      <c r="B4" s="12">
        <v>22</v>
      </c>
      <c r="C4" s="6">
        <v>0.90876303992181406</v>
      </c>
      <c r="D4" s="6"/>
      <c r="E4" s="11">
        <v>8267.9052440290707</v>
      </c>
      <c r="F4" s="11">
        <v>6368.9164070612596</v>
      </c>
      <c r="G4" s="6">
        <v>0.77031802120141302</v>
      </c>
      <c r="H4" s="12"/>
      <c r="I4" s="13">
        <v>2139409.0909090899</v>
      </c>
      <c r="J4" s="13">
        <v>-1049090.9090909101</v>
      </c>
      <c r="K4" s="6">
        <v>-0.49036479911615299</v>
      </c>
    </row>
    <row r="5" spans="1:11" x14ac:dyDescent="0.45">
      <c r="A5" s="18" t="s">
        <v>27</v>
      </c>
      <c r="B5" s="18">
        <v>3</v>
      </c>
      <c r="C5" s="14" t="s">
        <v>19</v>
      </c>
      <c r="D5" s="7"/>
      <c r="E5" s="14" t="s">
        <v>19</v>
      </c>
      <c r="F5" s="14" t="s">
        <v>19</v>
      </c>
      <c r="G5" s="7" t="s">
        <v>19</v>
      </c>
      <c r="H5" s="15"/>
      <c r="I5" s="16" t="s">
        <v>19</v>
      </c>
      <c r="J5" s="16" t="s">
        <v>19</v>
      </c>
      <c r="K5" s="7" t="s">
        <v>19</v>
      </c>
    </row>
    <row r="6" spans="1:11" x14ac:dyDescent="0.45">
      <c r="A6" s="18" t="s">
        <v>2</v>
      </c>
      <c r="B6" s="18">
        <v>29</v>
      </c>
      <c r="C6" s="8">
        <v>4.9188930960502898E-2</v>
      </c>
      <c r="D6" s="8"/>
      <c r="E6" s="17">
        <v>4745.3773584905603</v>
      </c>
      <c r="F6" s="17">
        <v>991.25660377358497</v>
      </c>
      <c r="G6" s="8">
        <v>0.20888888888888901</v>
      </c>
      <c r="H6" s="18"/>
      <c r="I6" s="19">
        <v>2385297.9310344802</v>
      </c>
      <c r="J6" s="19">
        <v>-401046.896551724</v>
      </c>
      <c r="K6" s="8">
        <v>-0.16813283210193899</v>
      </c>
    </row>
    <row r="7" spans="1:11" x14ac:dyDescent="0.45">
      <c r="A7" s="18" t="s">
        <v>3</v>
      </c>
      <c r="B7" s="18">
        <v>38</v>
      </c>
      <c r="C7" s="8">
        <v>0.89802182107814499</v>
      </c>
      <c r="D7" s="8"/>
      <c r="E7" s="17">
        <v>8822.8596973865097</v>
      </c>
      <c r="F7" s="17">
        <v>7269.1485557083797</v>
      </c>
      <c r="G7" s="8">
        <v>0.82389937106918198</v>
      </c>
      <c r="H7" s="18"/>
      <c r="I7" s="19">
        <v>2015842.8571428601</v>
      </c>
      <c r="J7" s="19">
        <v>-1306040</v>
      </c>
      <c r="K7" s="8">
        <v>-0.64788780304587201</v>
      </c>
    </row>
    <row r="8" spans="1:11" x14ac:dyDescent="0.45">
      <c r="A8" s="18" t="s">
        <v>4</v>
      </c>
      <c r="B8" s="18">
        <v>13</v>
      </c>
      <c r="C8" s="8">
        <v>9.7403187410274594E-2</v>
      </c>
      <c r="D8" s="8"/>
      <c r="E8" s="17">
        <v>34366.272300469398</v>
      </c>
      <c r="F8" s="17">
        <v>9325.52112676055</v>
      </c>
      <c r="G8" s="8">
        <v>0.271356783919598</v>
      </c>
      <c r="H8" s="18"/>
      <c r="I8" s="19">
        <v>6349500</v>
      </c>
      <c r="J8" s="19">
        <v>-178730.76923076899</v>
      </c>
      <c r="K8" s="8">
        <v>-2.8148794272111099E-2</v>
      </c>
    </row>
    <row r="9" spans="1:11" x14ac:dyDescent="0.45">
      <c r="A9" s="18" t="s">
        <v>5</v>
      </c>
      <c r="B9" s="18">
        <v>8</v>
      </c>
      <c r="C9" s="8">
        <v>8.3421935061748602E-3</v>
      </c>
      <c r="D9" s="8"/>
      <c r="E9" s="17">
        <v>13239.915730337099</v>
      </c>
      <c r="F9" s="17">
        <v>7129.1853932584299</v>
      </c>
      <c r="G9" s="8">
        <v>0.53846153846153899</v>
      </c>
      <c r="H9" s="18"/>
      <c r="I9" s="19">
        <v>2031166.66666667</v>
      </c>
      <c r="J9" s="19">
        <v>-825000</v>
      </c>
      <c r="K9" s="8">
        <v>-0.40617050955936701</v>
      </c>
    </row>
    <row r="10" spans="1:11" x14ac:dyDescent="0.45">
      <c r="A10" s="18" t="s">
        <v>6</v>
      </c>
      <c r="B10" s="18">
        <v>20</v>
      </c>
      <c r="C10" s="8">
        <v>0.234113294575506</v>
      </c>
      <c r="D10" s="8"/>
      <c r="E10" s="17">
        <v>15950.3560126583</v>
      </c>
      <c r="F10" s="17">
        <v>102.08227848101301</v>
      </c>
      <c r="G10" s="8">
        <v>6.4000000000000003E-3</v>
      </c>
      <c r="H10" s="18"/>
      <c r="I10" s="19">
        <v>8574861.1111111101</v>
      </c>
      <c r="J10" s="19">
        <v>-1199361.1111111101</v>
      </c>
      <c r="K10" s="8">
        <v>-0.139869450428416</v>
      </c>
    </row>
    <row r="11" spans="1:11" x14ac:dyDescent="0.45">
      <c r="A11" s="18" t="s">
        <v>7</v>
      </c>
      <c r="B11" s="18">
        <v>63</v>
      </c>
      <c r="C11" s="8">
        <v>0.38931748417066503</v>
      </c>
      <c r="D11" s="8"/>
      <c r="E11" s="17">
        <v>77186.592419522203</v>
      </c>
      <c r="F11" s="17">
        <v>42040.691329179601</v>
      </c>
      <c r="G11" s="8">
        <v>0.54466313398940203</v>
      </c>
      <c r="H11" s="18"/>
      <c r="I11" s="19">
        <v>4981919.0357142901</v>
      </c>
      <c r="J11" s="19">
        <v>-2134972.875</v>
      </c>
      <c r="K11" s="8">
        <v>-0.42854427374167398</v>
      </c>
    </row>
    <row r="12" spans="1:11" x14ac:dyDescent="0.45">
      <c r="A12" s="18" t="s">
        <v>8</v>
      </c>
      <c r="B12" s="18">
        <v>20</v>
      </c>
      <c r="C12" s="8">
        <v>0.58911457054567795</v>
      </c>
      <c r="D12" s="8"/>
      <c r="E12" s="17">
        <v>1285.3461538461499</v>
      </c>
      <c r="F12" s="17">
        <v>549.53205128205104</v>
      </c>
      <c r="G12" s="8">
        <v>0.42753623188405798</v>
      </c>
      <c r="H12" s="18"/>
      <c r="I12" s="19">
        <v>1551752.4375</v>
      </c>
      <c r="J12" s="19">
        <v>-693835.5625</v>
      </c>
      <c r="K12" s="8">
        <v>-0.44713031907191703</v>
      </c>
    </row>
    <row r="13" spans="1:11" x14ac:dyDescent="0.45">
      <c r="A13" s="18" t="s">
        <v>9</v>
      </c>
      <c r="B13" s="18">
        <v>4</v>
      </c>
      <c r="C13" s="14" t="s">
        <v>19</v>
      </c>
      <c r="D13" s="7"/>
      <c r="E13" s="14" t="s">
        <v>19</v>
      </c>
      <c r="F13" s="14" t="s">
        <v>19</v>
      </c>
      <c r="G13" s="7" t="s">
        <v>19</v>
      </c>
      <c r="H13" s="15"/>
      <c r="I13" s="16" t="s">
        <v>19</v>
      </c>
      <c r="J13" s="16" t="s">
        <v>19</v>
      </c>
      <c r="K13" s="7" t="s">
        <v>19</v>
      </c>
    </row>
    <row r="14" spans="1:11" x14ac:dyDescent="0.45">
      <c r="A14" s="18" t="s">
        <v>10</v>
      </c>
      <c r="B14" s="18">
        <v>2</v>
      </c>
      <c r="C14" s="14" t="s">
        <v>19</v>
      </c>
      <c r="D14" s="7"/>
      <c r="E14" s="14" t="s">
        <v>19</v>
      </c>
      <c r="F14" s="14" t="s">
        <v>19</v>
      </c>
      <c r="G14" s="7" t="s">
        <v>19</v>
      </c>
      <c r="H14" s="15"/>
      <c r="I14" s="16" t="s">
        <v>19</v>
      </c>
      <c r="J14" s="16" t="s">
        <v>19</v>
      </c>
      <c r="K14" s="7" t="s">
        <v>19</v>
      </c>
    </row>
    <row r="15" spans="1:11" x14ac:dyDescent="0.45">
      <c r="A15" s="18" t="s">
        <v>11</v>
      </c>
      <c r="B15" s="18">
        <v>19</v>
      </c>
      <c r="C15" s="8">
        <v>0.36189804647745605</v>
      </c>
      <c r="D15" s="8"/>
      <c r="E15" s="17">
        <v>13072.8661417323</v>
      </c>
      <c r="F15" s="17">
        <v>6080.9133858267696</v>
      </c>
      <c r="G15" s="8">
        <v>0.46515533165407202</v>
      </c>
      <c r="H15" s="18"/>
      <c r="I15" s="19">
        <v>17750991.7647059</v>
      </c>
      <c r="J15" s="19">
        <v>-5432462.3529411796</v>
      </c>
      <c r="K15" s="8">
        <v>-0.30603711752841301</v>
      </c>
    </row>
    <row r="16" spans="1:11" x14ac:dyDescent="0.45">
      <c r="A16" s="18" t="s">
        <v>12</v>
      </c>
      <c r="B16" s="18">
        <v>48</v>
      </c>
      <c r="C16" s="8">
        <v>0.43483339097846396</v>
      </c>
      <c r="D16" s="8"/>
      <c r="E16" s="17">
        <v>12092.1364282331</v>
      </c>
      <c r="F16" s="17">
        <v>7369.8389388915402</v>
      </c>
      <c r="G16" s="8">
        <v>0.60947368421052595</v>
      </c>
      <c r="H16" s="18"/>
      <c r="I16" s="19">
        <v>2998851.3513513501</v>
      </c>
      <c r="J16" s="19">
        <v>-1215716.2162162201</v>
      </c>
      <c r="K16" s="8">
        <v>-0.40539395714575399</v>
      </c>
    </row>
    <row r="17" spans="1:23" x14ac:dyDescent="0.45">
      <c r="A17" s="18" t="s">
        <v>13</v>
      </c>
      <c r="B17" s="18">
        <v>123</v>
      </c>
      <c r="C17" s="8">
        <v>0.10686094762732899</v>
      </c>
      <c r="D17" s="8"/>
      <c r="E17" s="17">
        <v>19826.113077255101</v>
      </c>
      <c r="F17" s="17">
        <v>1897.1359516616301</v>
      </c>
      <c r="G17" s="8">
        <v>9.5688748685594099E-2</v>
      </c>
      <c r="H17" s="18"/>
      <c r="I17" s="19">
        <v>1447861.34453782</v>
      </c>
      <c r="J17" s="19">
        <v>-281890.75630252098</v>
      </c>
      <c r="K17" s="8">
        <v>-0.19469457995130501</v>
      </c>
    </row>
    <row r="18" spans="1:23" x14ac:dyDescent="0.45">
      <c r="A18" s="18" t="s">
        <v>14</v>
      </c>
      <c r="B18" s="18">
        <v>39</v>
      </c>
      <c r="C18" s="8">
        <v>0.23698981085670798</v>
      </c>
      <c r="D18" s="8"/>
      <c r="E18" s="17">
        <v>10903.213872832401</v>
      </c>
      <c r="F18" s="17">
        <v>2044.35260115607</v>
      </c>
      <c r="G18" s="8">
        <v>0.1875</v>
      </c>
      <c r="H18" s="18"/>
      <c r="I18" s="19">
        <v>869842.10526315798</v>
      </c>
      <c r="J18" s="19">
        <v>-214763.157894737</v>
      </c>
      <c r="K18" s="8">
        <v>-0.24689901373510001</v>
      </c>
    </row>
    <row r="19" spans="1:23" x14ac:dyDescent="0.45">
      <c r="A19" s="18" t="s">
        <v>15</v>
      </c>
      <c r="B19" s="18">
        <v>41</v>
      </c>
      <c r="C19" s="8">
        <v>0.66985567781383692</v>
      </c>
      <c r="D19" s="8"/>
      <c r="E19" s="17">
        <v>58760.305206463301</v>
      </c>
      <c r="F19" s="17">
        <v>45011.657450628401</v>
      </c>
      <c r="G19" s="8">
        <v>0.76602150537634395</v>
      </c>
      <c r="H19" s="18"/>
      <c r="I19" s="19">
        <v>3600375.0588235301</v>
      </c>
      <c r="J19" s="19">
        <v>-1502469.1470588199</v>
      </c>
      <c r="K19" s="8">
        <v>-0.41730906433669601</v>
      </c>
    </row>
    <row r="20" spans="1:23" x14ac:dyDescent="0.45">
      <c r="A20" s="18" t="s">
        <v>16</v>
      </c>
      <c r="B20" s="18">
        <v>13</v>
      </c>
      <c r="C20" s="8">
        <v>0.20479721063591799</v>
      </c>
      <c r="D20" s="8"/>
      <c r="E20" s="17">
        <v>28562.284953395501</v>
      </c>
      <c r="F20" s="17">
        <v>1654.03062583222</v>
      </c>
      <c r="G20" s="8">
        <v>5.7909604519773998E-2</v>
      </c>
      <c r="H20" s="18"/>
      <c r="I20" s="19">
        <v>7599416.1538461503</v>
      </c>
      <c r="J20" s="19">
        <v>-2409262.3076923098</v>
      </c>
      <c r="K20" s="8">
        <v>-0.31703255341174502</v>
      </c>
    </row>
    <row r="21" spans="1:23" x14ac:dyDescent="0.45">
      <c r="A21" s="18" t="s">
        <v>17</v>
      </c>
      <c r="B21" s="18">
        <v>4</v>
      </c>
      <c r="C21" s="14" t="s">
        <v>19</v>
      </c>
      <c r="D21" s="7"/>
      <c r="E21" s="14" t="s">
        <v>19</v>
      </c>
      <c r="F21" s="14" t="s">
        <v>19</v>
      </c>
      <c r="G21" s="7" t="s">
        <v>19</v>
      </c>
      <c r="H21" s="15"/>
      <c r="I21" s="16" t="s">
        <v>19</v>
      </c>
      <c r="J21" s="16" t="s">
        <v>19</v>
      </c>
      <c r="K21" s="7" t="s">
        <v>19</v>
      </c>
    </row>
    <row r="22" spans="1:23" x14ac:dyDescent="0.45">
      <c r="A22" s="21" t="s">
        <v>18</v>
      </c>
      <c r="B22" s="21">
        <v>9</v>
      </c>
      <c r="C22" s="9">
        <v>0.60308791376417292</v>
      </c>
      <c r="D22" s="9"/>
      <c r="E22" s="20">
        <v>16363.660220994499</v>
      </c>
      <c r="F22" s="20">
        <v>4575.8563535911599</v>
      </c>
      <c r="G22" s="9">
        <v>0.27963525835866299</v>
      </c>
      <c r="H22" s="21"/>
      <c r="I22" s="22">
        <v>4866750</v>
      </c>
      <c r="J22" s="22">
        <v>-1456125</v>
      </c>
      <c r="K22" s="9">
        <v>-0.29919864385883799</v>
      </c>
    </row>
    <row r="23" spans="1:23" x14ac:dyDescent="0.45">
      <c r="A23" s="10" t="s">
        <v>30</v>
      </c>
    </row>
    <row r="26" spans="1:23" x14ac:dyDescent="0.45">
      <c r="A26" s="26" t="s">
        <v>29</v>
      </c>
    </row>
    <row r="27" spans="1:23" x14ac:dyDescent="0.45">
      <c r="E27" s="3" t="s">
        <v>34</v>
      </c>
      <c r="F27" s="3"/>
      <c r="G27" s="23"/>
      <c r="I27" s="3" t="s">
        <v>23</v>
      </c>
      <c r="J27" s="3"/>
      <c r="K27" s="4"/>
    </row>
    <row r="28" spans="1:23" ht="42.75" x14ac:dyDescent="0.45">
      <c r="B28" s="10" t="s">
        <v>0</v>
      </c>
      <c r="C28" s="5" t="s">
        <v>26</v>
      </c>
      <c r="E28" s="1" t="s">
        <v>20</v>
      </c>
      <c r="F28" s="2" t="s">
        <v>21</v>
      </c>
      <c r="G28" s="24" t="s">
        <v>22</v>
      </c>
      <c r="I28" s="1" t="s">
        <v>24</v>
      </c>
      <c r="J28" s="2" t="s">
        <v>25</v>
      </c>
      <c r="K28" s="5" t="s">
        <v>22</v>
      </c>
    </row>
    <row r="29" spans="1:23" x14ac:dyDescent="0.45">
      <c r="A29" s="12" t="s">
        <v>1</v>
      </c>
      <c r="B29" s="12">
        <v>1</v>
      </c>
      <c r="C29" s="27" t="s">
        <v>19</v>
      </c>
      <c r="D29" s="6"/>
      <c r="E29" s="28" t="s">
        <v>19</v>
      </c>
      <c r="F29" s="28" t="s">
        <v>19</v>
      </c>
      <c r="G29" s="27" t="s">
        <v>19</v>
      </c>
      <c r="H29" s="12"/>
      <c r="I29" s="29" t="s">
        <v>19</v>
      </c>
      <c r="J29" s="29" t="s">
        <v>19</v>
      </c>
      <c r="K29" s="27" t="s">
        <v>19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x14ac:dyDescent="0.45">
      <c r="A30" s="18" t="s">
        <v>27</v>
      </c>
      <c r="B30" s="18">
        <v>2</v>
      </c>
      <c r="C30" s="7" t="s">
        <v>19</v>
      </c>
      <c r="D30" s="7"/>
      <c r="E30" s="30" t="s">
        <v>19</v>
      </c>
      <c r="F30" s="30" t="s">
        <v>19</v>
      </c>
      <c r="G30" s="7" t="s">
        <v>19</v>
      </c>
      <c r="H30" s="15"/>
      <c r="I30" s="16" t="s">
        <v>19</v>
      </c>
      <c r="J30" s="16" t="s">
        <v>19</v>
      </c>
      <c r="K30" s="7" t="s">
        <v>19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x14ac:dyDescent="0.45">
      <c r="A31" s="18" t="s">
        <v>2</v>
      </c>
      <c r="B31" s="18">
        <v>4</v>
      </c>
      <c r="C31" s="7" t="s">
        <v>19</v>
      </c>
      <c r="D31" s="8"/>
      <c r="E31" s="30" t="s">
        <v>19</v>
      </c>
      <c r="F31" s="30" t="s">
        <v>19</v>
      </c>
      <c r="G31" s="7" t="s">
        <v>19</v>
      </c>
      <c r="H31" s="18"/>
      <c r="I31" s="16" t="s">
        <v>19</v>
      </c>
      <c r="J31" s="16" t="s">
        <v>19</v>
      </c>
      <c r="K31" s="7" t="s">
        <v>19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x14ac:dyDescent="0.45">
      <c r="A32" s="18" t="s">
        <v>3</v>
      </c>
      <c r="B32" s="18">
        <v>10</v>
      </c>
      <c r="C32" s="8">
        <f>86.8872727272727/100</f>
        <v>0.86887272727272702</v>
      </c>
      <c r="D32" s="8"/>
      <c r="E32" s="31">
        <v>6597.5</v>
      </c>
      <c r="F32" s="31">
        <v>4732</v>
      </c>
      <c r="G32" s="8">
        <v>0.71724137931034504</v>
      </c>
      <c r="H32" s="18"/>
      <c r="I32" s="19">
        <v>2148437.5</v>
      </c>
      <c r="J32" s="19">
        <v>-1354925</v>
      </c>
      <c r="K32" s="8">
        <v>-0.63065599999999999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x14ac:dyDescent="0.45">
      <c r="A33" s="18" t="s">
        <v>4</v>
      </c>
      <c r="B33" s="18">
        <v>3</v>
      </c>
      <c r="C33" s="7" t="s">
        <v>19</v>
      </c>
      <c r="D33" s="8"/>
      <c r="E33" s="30" t="s">
        <v>19</v>
      </c>
      <c r="F33" s="30" t="s">
        <v>19</v>
      </c>
      <c r="G33" s="7" t="s">
        <v>19</v>
      </c>
      <c r="H33" s="18"/>
      <c r="I33" s="16" t="s">
        <v>19</v>
      </c>
      <c r="J33" s="16" t="s">
        <v>19</v>
      </c>
      <c r="K33" s="7" t="s">
        <v>19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x14ac:dyDescent="0.45">
      <c r="A34" s="18" t="s">
        <v>5</v>
      </c>
      <c r="B34" s="18">
        <v>4</v>
      </c>
      <c r="C34" s="7" t="s">
        <v>19</v>
      </c>
      <c r="D34" s="8"/>
      <c r="E34" s="30" t="s">
        <v>19</v>
      </c>
      <c r="F34" s="30" t="s">
        <v>19</v>
      </c>
      <c r="G34" s="7" t="s">
        <v>19</v>
      </c>
      <c r="H34" s="18"/>
      <c r="I34" s="16" t="s">
        <v>19</v>
      </c>
      <c r="J34" s="16" t="s">
        <v>19</v>
      </c>
      <c r="K34" s="7" t="s">
        <v>19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45">
      <c r="A35" s="18" t="s">
        <v>6</v>
      </c>
      <c r="B35" s="18">
        <v>10</v>
      </c>
      <c r="C35" s="8">
        <f>23.6033382425135/100</f>
        <v>0.23603338242513502</v>
      </c>
      <c r="D35" s="8"/>
      <c r="E35" s="31">
        <v>13530.525798525799</v>
      </c>
      <c r="F35" s="31">
        <v>33.491400491400398</v>
      </c>
      <c r="G35" s="8">
        <v>2.47524752475248E-3</v>
      </c>
      <c r="H35" s="18"/>
      <c r="I35" s="19">
        <v>25229166.666666701</v>
      </c>
      <c r="J35" s="19">
        <v>-3583333.3333333302</v>
      </c>
      <c r="K35" s="8">
        <v>-0.14203137902559901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x14ac:dyDescent="0.45">
      <c r="A36" s="18" t="s">
        <v>7</v>
      </c>
      <c r="B36" s="18">
        <v>27</v>
      </c>
      <c r="C36" s="8">
        <f>25.1330090864499/100</f>
        <v>0.25133009086449898</v>
      </c>
      <c r="D36" s="8"/>
      <c r="E36" s="31">
        <v>55599.560896490802</v>
      </c>
      <c r="F36" s="31">
        <v>28484.601887348901</v>
      </c>
      <c r="G36" s="8">
        <v>0.51231702963227399</v>
      </c>
      <c r="H36" s="18"/>
      <c r="I36" s="19">
        <v>8890063.2727272697</v>
      </c>
      <c r="J36" s="19">
        <v>-3309154.1818181798</v>
      </c>
      <c r="K36" s="8">
        <v>-0.37223066701560198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x14ac:dyDescent="0.45">
      <c r="A37" s="18" t="s">
        <v>8</v>
      </c>
      <c r="B37" s="18">
        <v>8</v>
      </c>
      <c r="C37" s="7" t="s">
        <v>19</v>
      </c>
      <c r="D37" s="8"/>
      <c r="E37" s="30" t="s">
        <v>19</v>
      </c>
      <c r="F37" s="30" t="s">
        <v>19</v>
      </c>
      <c r="G37" s="7" t="s">
        <v>19</v>
      </c>
      <c r="H37" s="18"/>
      <c r="I37" s="16" t="s">
        <v>19</v>
      </c>
      <c r="J37" s="16" t="s">
        <v>19</v>
      </c>
      <c r="K37" s="7" t="s">
        <v>19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x14ac:dyDescent="0.45">
      <c r="A38" s="18" t="s">
        <v>9</v>
      </c>
      <c r="B38" s="18">
        <v>4</v>
      </c>
      <c r="C38" s="7" t="s">
        <v>19</v>
      </c>
      <c r="D38" s="7"/>
      <c r="E38" s="30" t="s">
        <v>19</v>
      </c>
      <c r="F38" s="30" t="s">
        <v>19</v>
      </c>
      <c r="G38" s="7" t="s">
        <v>19</v>
      </c>
      <c r="H38" s="15"/>
      <c r="I38" s="16" t="s">
        <v>19</v>
      </c>
      <c r="J38" s="16" t="s">
        <v>19</v>
      </c>
      <c r="K38" s="7" t="s">
        <v>19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x14ac:dyDescent="0.45">
      <c r="A39" s="18" t="s">
        <v>10</v>
      </c>
      <c r="B39" s="18">
        <v>1</v>
      </c>
      <c r="C39" s="7" t="s">
        <v>19</v>
      </c>
      <c r="D39" s="7"/>
      <c r="E39" s="30" t="s">
        <v>19</v>
      </c>
      <c r="F39" s="30" t="s">
        <v>19</v>
      </c>
      <c r="G39" s="7" t="s">
        <v>19</v>
      </c>
      <c r="H39" s="15"/>
      <c r="I39" s="16" t="s">
        <v>19</v>
      </c>
      <c r="J39" s="16" t="s">
        <v>19</v>
      </c>
      <c r="K39" s="7" t="s">
        <v>19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x14ac:dyDescent="0.45">
      <c r="A40" s="18" t="s">
        <v>11</v>
      </c>
      <c r="B40" s="18">
        <v>13</v>
      </c>
      <c r="C40" s="8">
        <f>35.3936260667337/100</f>
        <v>0.35393626066733702</v>
      </c>
      <c r="D40" s="8"/>
      <c r="E40" s="31">
        <v>10377.694117647099</v>
      </c>
      <c r="F40" s="31">
        <v>4677.2705882352902</v>
      </c>
      <c r="G40" s="8">
        <v>0.45070422535211302</v>
      </c>
      <c r="H40" s="18"/>
      <c r="I40" s="19">
        <v>28944186</v>
      </c>
      <c r="J40" s="19">
        <v>-9218186</v>
      </c>
      <c r="K40" s="8">
        <v>-0.31848143872486201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x14ac:dyDescent="0.45">
      <c r="A41" s="18" t="s">
        <v>12</v>
      </c>
      <c r="B41" s="18">
        <v>18</v>
      </c>
      <c r="C41" s="8">
        <f>28.1807538456535/100</f>
        <v>0.281807538456535</v>
      </c>
      <c r="D41" s="8"/>
      <c r="E41" s="31">
        <v>7210.7950675278998</v>
      </c>
      <c r="F41" s="31">
        <v>2284.6083382266602</v>
      </c>
      <c r="G41" s="8">
        <v>0.316831683168317</v>
      </c>
      <c r="H41" s="18"/>
      <c r="I41" s="19">
        <v>5745423.0769230798</v>
      </c>
      <c r="J41" s="19">
        <v>-1652423.07692308</v>
      </c>
      <c r="K41" s="8">
        <v>-0.28760685763249699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x14ac:dyDescent="0.45">
      <c r="A42" s="18" t="s">
        <v>13</v>
      </c>
      <c r="B42" s="18">
        <v>77</v>
      </c>
      <c r="C42" s="8">
        <f>10.4940575431727/100</f>
        <v>0.104940575431727</v>
      </c>
      <c r="D42" s="8"/>
      <c r="E42" s="31">
        <v>16484.2043165467</v>
      </c>
      <c r="F42" s="31">
        <v>1381.79280575539</v>
      </c>
      <c r="G42" s="8">
        <v>8.38252656434475E-2</v>
      </c>
      <c r="H42" s="18"/>
      <c r="I42" s="19">
        <v>2183101.44927536</v>
      </c>
      <c r="J42" s="19">
        <v>-410565.21739130397</v>
      </c>
      <c r="K42" s="8">
        <v>-0.18806511146221999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x14ac:dyDescent="0.45">
      <c r="A43" s="18" t="s">
        <v>14</v>
      </c>
      <c r="B43" s="18">
        <v>12</v>
      </c>
      <c r="C43" s="8">
        <f>12.9827192696446/100</f>
        <v>0.12982719269644599</v>
      </c>
      <c r="D43" s="8"/>
      <c r="E43" s="31">
        <v>4639.1392405063398</v>
      </c>
      <c r="F43" s="31">
        <v>552.27848101266</v>
      </c>
      <c r="G43" s="8">
        <v>0.119047619047619</v>
      </c>
      <c r="H43" s="18"/>
      <c r="I43" s="19">
        <v>1533500</v>
      </c>
      <c r="J43" s="19">
        <v>-184200</v>
      </c>
      <c r="K43" s="8">
        <v>-0.12011737854581001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x14ac:dyDescent="0.45">
      <c r="A44" s="18" t="s">
        <v>15</v>
      </c>
      <c r="B44" s="18">
        <v>14</v>
      </c>
      <c r="C44" s="8">
        <f>67.7814239988739/100</f>
        <v>0.67781423998873902</v>
      </c>
      <c r="D44" s="8"/>
      <c r="E44" s="31">
        <v>39651.272443403497</v>
      </c>
      <c r="F44" s="31">
        <v>30850.001951600199</v>
      </c>
      <c r="G44" s="8">
        <v>0.77803308823529405</v>
      </c>
      <c r="H44" s="18"/>
      <c r="I44" s="19">
        <v>8565833.4166666698</v>
      </c>
      <c r="J44" s="19">
        <v>-3715833.3333333302</v>
      </c>
      <c r="K44" s="8">
        <v>-0.43379705775078298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x14ac:dyDescent="0.45">
      <c r="A45" s="18" t="s">
        <v>16</v>
      </c>
      <c r="B45" s="18">
        <v>5</v>
      </c>
      <c r="C45" s="8">
        <f>15.2324195470799/100</f>
        <v>0.15232419547079901</v>
      </c>
      <c r="D45" s="8"/>
      <c r="E45" s="31">
        <v>20954.474440894599</v>
      </c>
      <c r="F45" s="31">
        <v>629.68370607028805</v>
      </c>
      <c r="G45" s="8">
        <v>3.0050083472454098E-2</v>
      </c>
      <c r="H45" s="18"/>
      <c r="I45" s="19">
        <v>16780000</v>
      </c>
      <c r="J45" s="19">
        <v>-5020000</v>
      </c>
      <c r="K45" s="8">
        <v>-0.29916567342073902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x14ac:dyDescent="0.45">
      <c r="A46" s="18" t="s">
        <v>17</v>
      </c>
      <c r="B46" s="18">
        <v>1</v>
      </c>
      <c r="C46" s="7" t="s">
        <v>19</v>
      </c>
      <c r="D46" s="7"/>
      <c r="E46" s="30" t="s">
        <v>19</v>
      </c>
      <c r="F46" s="30" t="s">
        <v>19</v>
      </c>
      <c r="G46" s="7" t="s">
        <v>19</v>
      </c>
      <c r="H46" s="15"/>
      <c r="I46" s="16" t="s">
        <v>19</v>
      </c>
      <c r="J46" s="16" t="s">
        <v>19</v>
      </c>
      <c r="K46" s="7" t="s">
        <v>19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x14ac:dyDescent="0.45">
      <c r="A47" s="21" t="s">
        <v>18</v>
      </c>
      <c r="B47" s="21">
        <v>7</v>
      </c>
      <c r="C47" s="9">
        <f>59.8365849246751/100</f>
        <v>0.59836584924675096</v>
      </c>
      <c r="D47" s="9"/>
      <c r="E47" s="32">
        <v>12469.052132701399</v>
      </c>
      <c r="F47" s="32">
        <v>5295.9952606635097</v>
      </c>
      <c r="G47" s="9">
        <v>0.42473118279569899</v>
      </c>
      <c r="H47" s="21"/>
      <c r="I47" s="22">
        <v>6383166.6666666698</v>
      </c>
      <c r="J47" s="22">
        <v>-1893166.66666667</v>
      </c>
      <c r="K47" s="9">
        <v>-0.296587378260529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x14ac:dyDescent="0.45">
      <c r="A48" s="10" t="s">
        <v>30</v>
      </c>
    </row>
    <row r="51" spans="1:11" x14ac:dyDescent="0.45">
      <c r="A51" s="26" t="s">
        <v>31</v>
      </c>
    </row>
    <row r="52" spans="1:11" x14ac:dyDescent="0.45">
      <c r="E52" s="3" t="s">
        <v>34</v>
      </c>
      <c r="F52" s="3"/>
      <c r="G52" s="23"/>
      <c r="I52" s="3" t="s">
        <v>23</v>
      </c>
      <c r="J52" s="3"/>
      <c r="K52" s="4"/>
    </row>
    <row r="53" spans="1:11" ht="42.75" x14ac:dyDescent="0.45">
      <c r="B53" s="10" t="s">
        <v>0</v>
      </c>
      <c r="C53" s="5" t="s">
        <v>26</v>
      </c>
      <c r="E53" s="1" t="s">
        <v>20</v>
      </c>
      <c r="F53" s="2" t="s">
        <v>21</v>
      </c>
      <c r="G53" s="24" t="s">
        <v>22</v>
      </c>
      <c r="I53" s="1" t="s">
        <v>24</v>
      </c>
      <c r="J53" s="2" t="s">
        <v>25</v>
      </c>
      <c r="K53" s="5" t="s">
        <v>22</v>
      </c>
    </row>
    <row r="54" spans="1:11" x14ac:dyDescent="0.45">
      <c r="A54" s="12" t="s">
        <v>1</v>
      </c>
      <c r="B54" s="12">
        <v>9</v>
      </c>
      <c r="C54" s="6">
        <v>0.98983639067922691</v>
      </c>
      <c r="D54" s="6"/>
      <c r="E54" s="11">
        <v>673.47368421052499</v>
      </c>
      <c r="F54" s="11">
        <v>204.08293460925</v>
      </c>
      <c r="G54" s="6">
        <v>0.30303030303030298</v>
      </c>
      <c r="H54" s="12"/>
      <c r="I54" s="13">
        <v>448222.22222222202</v>
      </c>
      <c r="J54" s="13">
        <v>-183555.555555556</v>
      </c>
      <c r="K54" s="6">
        <v>-0.40951908775409002</v>
      </c>
    </row>
    <row r="55" spans="1:11" x14ac:dyDescent="0.45">
      <c r="A55" s="18" t="s">
        <v>27</v>
      </c>
      <c r="B55" s="18">
        <v>0</v>
      </c>
      <c r="C55" s="7" t="s">
        <v>19</v>
      </c>
      <c r="D55" s="8"/>
      <c r="E55" s="14" t="s">
        <v>19</v>
      </c>
      <c r="F55" s="14" t="s">
        <v>19</v>
      </c>
      <c r="G55" s="7" t="s">
        <v>19</v>
      </c>
      <c r="H55" s="15"/>
      <c r="I55" s="16" t="s">
        <v>19</v>
      </c>
      <c r="J55" s="16" t="s">
        <v>19</v>
      </c>
      <c r="K55" s="7" t="s">
        <v>19</v>
      </c>
    </row>
    <row r="56" spans="1:11" x14ac:dyDescent="0.45">
      <c r="A56" s="18" t="s">
        <v>2</v>
      </c>
      <c r="B56" s="18">
        <v>16</v>
      </c>
      <c r="C56" s="8">
        <v>0.255840743734842</v>
      </c>
      <c r="D56" s="8"/>
      <c r="E56" s="17">
        <v>1770.5263157894799</v>
      </c>
      <c r="F56" s="17">
        <v>529.12280701754503</v>
      </c>
      <c r="G56" s="8">
        <v>0.29885057471264398</v>
      </c>
      <c r="H56" s="18"/>
      <c r="I56" s="19">
        <v>892000</v>
      </c>
      <c r="J56" s="19">
        <v>-327625</v>
      </c>
      <c r="K56" s="8">
        <v>-0.367292600896861</v>
      </c>
    </row>
    <row r="57" spans="1:11" x14ac:dyDescent="0.45">
      <c r="A57" s="18" t="s">
        <v>3</v>
      </c>
      <c r="B57" s="18">
        <v>7</v>
      </c>
      <c r="C57" s="8">
        <v>0.90222052067381298</v>
      </c>
      <c r="D57" s="8"/>
      <c r="E57" s="17">
        <v>1137.4705882352901</v>
      </c>
      <c r="F57" s="17">
        <v>1062.88235294118</v>
      </c>
      <c r="G57" s="8">
        <v>0.93442622950819698</v>
      </c>
      <c r="H57" s="18"/>
      <c r="I57" s="19">
        <v>2174166.6666666698</v>
      </c>
      <c r="J57" s="19">
        <v>-1436000</v>
      </c>
      <c r="K57" s="8">
        <v>-0.66048294365657301</v>
      </c>
    </row>
    <row r="58" spans="1:11" x14ac:dyDescent="0.45">
      <c r="A58" s="18" t="s">
        <v>4</v>
      </c>
      <c r="B58" s="18">
        <v>5</v>
      </c>
      <c r="C58" s="8">
        <v>0.336739556308572</v>
      </c>
      <c r="D58" s="8"/>
      <c r="E58" s="17">
        <v>3031.4736842105299</v>
      </c>
      <c r="F58" s="17">
        <v>586.73684210526301</v>
      </c>
      <c r="G58" s="8">
        <v>0.19354838709677399</v>
      </c>
      <c r="H58" s="18"/>
      <c r="I58" s="19">
        <v>1888700</v>
      </c>
      <c r="J58" s="19">
        <v>-384700</v>
      </c>
      <c r="K58" s="8">
        <v>-0.203685074389792</v>
      </c>
    </row>
    <row r="59" spans="1:11" x14ac:dyDescent="0.45">
      <c r="A59" s="18" t="s">
        <v>5</v>
      </c>
      <c r="B59" s="18">
        <v>3</v>
      </c>
      <c r="C59" s="7" t="s">
        <v>19</v>
      </c>
      <c r="D59" s="8"/>
      <c r="E59" s="14" t="s">
        <v>19</v>
      </c>
      <c r="F59" s="14" t="s">
        <v>19</v>
      </c>
      <c r="G59" s="7" t="s">
        <v>19</v>
      </c>
      <c r="H59" s="18"/>
      <c r="I59" s="16" t="s">
        <v>19</v>
      </c>
      <c r="J59" s="16" t="s">
        <v>19</v>
      </c>
      <c r="K59" s="7" t="s">
        <v>19</v>
      </c>
    </row>
    <row r="60" spans="1:11" x14ac:dyDescent="0.45">
      <c r="A60" s="18" t="s">
        <v>6</v>
      </c>
      <c r="B60" s="18">
        <v>6</v>
      </c>
      <c r="C60" s="8">
        <v>0.16050119331742199</v>
      </c>
      <c r="D60" s="8"/>
      <c r="E60" s="17">
        <v>1149.3888888888901</v>
      </c>
      <c r="F60" s="17">
        <v>202.833333333333</v>
      </c>
      <c r="G60" s="8">
        <v>0.17647058823529399</v>
      </c>
      <c r="H60" s="18"/>
      <c r="I60" s="19">
        <v>349000</v>
      </c>
      <c r="J60" s="19">
        <v>-7000</v>
      </c>
      <c r="K60" s="8">
        <v>-2.0057306590257899E-2</v>
      </c>
    </row>
    <row r="61" spans="1:11" x14ac:dyDescent="0.45">
      <c r="A61" s="18" t="s">
        <v>7</v>
      </c>
      <c r="B61" s="18">
        <v>19</v>
      </c>
      <c r="C61" s="8">
        <v>0.65125822851947901</v>
      </c>
      <c r="D61" s="8"/>
      <c r="E61" s="17">
        <v>5979.6299840510301</v>
      </c>
      <c r="F61" s="17">
        <v>5367.3811802232804</v>
      </c>
      <c r="G61" s="8">
        <v>0.89761092150170696</v>
      </c>
      <c r="H61" s="18"/>
      <c r="I61" s="19">
        <v>2838142.375</v>
      </c>
      <c r="J61" s="19">
        <v>-1479006.125</v>
      </c>
      <c r="K61" s="8">
        <v>-0.52111766415523797</v>
      </c>
    </row>
    <row r="62" spans="1:11" x14ac:dyDescent="0.45">
      <c r="A62" s="18" t="s">
        <v>8</v>
      </c>
      <c r="B62" s="18">
        <v>5</v>
      </c>
      <c r="C62" s="7" t="s">
        <v>19</v>
      </c>
      <c r="D62" s="8"/>
      <c r="E62" s="14" t="s">
        <v>19</v>
      </c>
      <c r="F62" s="14" t="s">
        <v>19</v>
      </c>
      <c r="G62" s="7" t="s">
        <v>19</v>
      </c>
      <c r="H62" s="18"/>
      <c r="I62" s="16" t="s">
        <v>19</v>
      </c>
      <c r="J62" s="16" t="s">
        <v>19</v>
      </c>
      <c r="K62" s="7" t="s">
        <v>19</v>
      </c>
    </row>
    <row r="63" spans="1:11" x14ac:dyDescent="0.45">
      <c r="A63" s="18" t="s">
        <v>9</v>
      </c>
      <c r="B63" s="18">
        <v>1</v>
      </c>
      <c r="C63" s="7" t="s">
        <v>19</v>
      </c>
      <c r="D63" s="8"/>
      <c r="E63" s="14" t="s">
        <v>19</v>
      </c>
      <c r="F63" s="14" t="s">
        <v>19</v>
      </c>
      <c r="G63" s="7" t="s">
        <v>19</v>
      </c>
      <c r="H63" s="15"/>
      <c r="I63" s="16" t="s">
        <v>19</v>
      </c>
      <c r="J63" s="16" t="s">
        <v>19</v>
      </c>
      <c r="K63" s="7" t="s">
        <v>19</v>
      </c>
    </row>
    <row r="64" spans="1:11" x14ac:dyDescent="0.45">
      <c r="A64" s="18" t="s">
        <v>10</v>
      </c>
      <c r="B64" s="18">
        <v>2</v>
      </c>
      <c r="C64" s="7" t="s">
        <v>19</v>
      </c>
      <c r="D64" s="8"/>
      <c r="E64" s="14" t="s">
        <v>19</v>
      </c>
      <c r="F64" s="14" t="s">
        <v>19</v>
      </c>
      <c r="G64" s="7" t="s">
        <v>19</v>
      </c>
      <c r="H64" s="15"/>
      <c r="I64" s="16" t="s">
        <v>19</v>
      </c>
      <c r="J64" s="16" t="s">
        <v>19</v>
      </c>
      <c r="K64" s="7" t="s">
        <v>19</v>
      </c>
    </row>
    <row r="65" spans="1:11" x14ac:dyDescent="0.45">
      <c r="A65" s="18" t="s">
        <v>11</v>
      </c>
      <c r="B65" s="18">
        <v>2</v>
      </c>
      <c r="C65" s="7" t="s">
        <v>19</v>
      </c>
      <c r="D65" s="8"/>
      <c r="E65" s="14" t="s">
        <v>19</v>
      </c>
      <c r="F65" s="14" t="s">
        <v>19</v>
      </c>
      <c r="G65" s="7" t="s">
        <v>19</v>
      </c>
      <c r="H65" s="18"/>
      <c r="I65" s="16" t="s">
        <v>19</v>
      </c>
      <c r="J65" s="16" t="s">
        <v>19</v>
      </c>
      <c r="K65" s="7" t="s">
        <v>19</v>
      </c>
    </row>
    <row r="66" spans="1:11" x14ac:dyDescent="0.45">
      <c r="A66" s="18" t="s">
        <v>12</v>
      </c>
      <c r="B66" s="18">
        <v>12</v>
      </c>
      <c r="C66" s="8">
        <v>0.30326231691078598</v>
      </c>
      <c r="D66" s="8"/>
      <c r="E66" s="17">
        <v>1963.03870967742</v>
      </c>
      <c r="F66" s="17">
        <v>1595.85161290323</v>
      </c>
      <c r="G66" s="8">
        <v>0.81294964028776995</v>
      </c>
      <c r="H66" s="18"/>
      <c r="I66" s="19">
        <v>592800</v>
      </c>
      <c r="J66" s="19">
        <v>-172200</v>
      </c>
      <c r="K66" s="8">
        <v>-0.290485829959514</v>
      </c>
    </row>
    <row r="67" spans="1:11" x14ac:dyDescent="0.45">
      <c r="A67" s="18" t="s">
        <v>13</v>
      </c>
      <c r="B67" s="18">
        <v>30</v>
      </c>
      <c r="C67" s="8">
        <v>6.4494946904016803E-2</v>
      </c>
      <c r="D67" s="8"/>
      <c r="E67" s="17">
        <v>1333.34939759036</v>
      </c>
      <c r="F67" s="17">
        <v>164.38554216867499</v>
      </c>
      <c r="G67" s="8">
        <v>0.123287671232877</v>
      </c>
      <c r="H67" s="18"/>
      <c r="I67" s="19">
        <v>327465.51724137901</v>
      </c>
      <c r="J67" s="19">
        <v>-39051.724137931</v>
      </c>
      <c r="K67" s="8">
        <v>-0.119254462170273</v>
      </c>
    </row>
    <row r="68" spans="1:11" x14ac:dyDescent="0.45">
      <c r="A68" s="18" t="s">
        <v>14</v>
      </c>
      <c r="B68" s="18">
        <v>14</v>
      </c>
      <c r="C68" s="8">
        <v>0.32728830151737598</v>
      </c>
      <c r="D68" s="8"/>
      <c r="E68" s="17">
        <v>1123.5319148936101</v>
      </c>
      <c r="F68" s="17">
        <v>302.48936170212698</v>
      </c>
      <c r="G68" s="8">
        <v>0.269230769230769</v>
      </c>
      <c r="H68" s="18"/>
      <c r="I68" s="19">
        <v>729642.85714285704</v>
      </c>
      <c r="J68" s="19">
        <v>-350357.14285714302</v>
      </c>
      <c r="K68" s="8">
        <v>-0.48017621145374501</v>
      </c>
    </row>
    <row r="69" spans="1:11" x14ac:dyDescent="0.45">
      <c r="A69" s="18" t="s">
        <v>15</v>
      </c>
      <c r="B69" s="18">
        <v>13</v>
      </c>
      <c r="C69" s="8">
        <v>0.54200823203117399</v>
      </c>
      <c r="D69" s="8"/>
      <c r="E69" s="17">
        <v>6083.05084745763</v>
      </c>
      <c r="F69" s="17">
        <v>1561.8644067796599</v>
      </c>
      <c r="G69" s="8">
        <v>0.25675675675675702</v>
      </c>
      <c r="H69" s="18"/>
      <c r="I69" s="19">
        <v>746750.11111111101</v>
      </c>
      <c r="J69" s="19">
        <v>-205994.555555556</v>
      </c>
      <c r="K69" s="8">
        <v>-0.27585473706733099</v>
      </c>
    </row>
    <row r="70" spans="1:11" x14ac:dyDescent="0.45">
      <c r="A70" s="18" t="s">
        <v>16</v>
      </c>
      <c r="B70" s="18">
        <v>4</v>
      </c>
      <c r="C70" s="7" t="s">
        <v>19</v>
      </c>
      <c r="D70" s="8"/>
      <c r="E70" s="7" t="s">
        <v>19</v>
      </c>
      <c r="F70" s="7" t="s">
        <v>19</v>
      </c>
      <c r="G70" s="7" t="s">
        <v>19</v>
      </c>
      <c r="H70" s="18"/>
      <c r="I70" s="7" t="s">
        <v>19</v>
      </c>
      <c r="J70" s="7" t="s">
        <v>19</v>
      </c>
      <c r="K70" s="7" t="s">
        <v>19</v>
      </c>
    </row>
    <row r="71" spans="1:11" x14ac:dyDescent="0.45">
      <c r="A71" s="18" t="s">
        <v>17</v>
      </c>
      <c r="B71" s="18">
        <v>0</v>
      </c>
      <c r="C71" s="7" t="s">
        <v>19</v>
      </c>
      <c r="D71" s="8"/>
      <c r="E71" s="7" t="s">
        <v>19</v>
      </c>
      <c r="F71" s="7" t="s">
        <v>19</v>
      </c>
      <c r="G71" s="7" t="s">
        <v>19</v>
      </c>
      <c r="H71" s="15"/>
      <c r="I71" s="7" t="s">
        <v>19</v>
      </c>
      <c r="J71" s="7" t="s">
        <v>19</v>
      </c>
      <c r="K71" s="7" t="s">
        <v>19</v>
      </c>
    </row>
    <row r="72" spans="1:11" x14ac:dyDescent="0.45">
      <c r="A72" s="21" t="s">
        <v>18</v>
      </c>
      <c r="B72" s="21">
        <v>2</v>
      </c>
      <c r="C72" s="33" t="s">
        <v>19</v>
      </c>
      <c r="D72" s="9"/>
      <c r="E72" s="33" t="s">
        <v>19</v>
      </c>
      <c r="F72" s="33" t="s">
        <v>19</v>
      </c>
      <c r="G72" s="33" t="s">
        <v>19</v>
      </c>
      <c r="H72" s="21"/>
      <c r="I72" s="33" t="s">
        <v>19</v>
      </c>
      <c r="J72" s="33" t="s">
        <v>19</v>
      </c>
      <c r="K72" s="33" t="s">
        <v>19</v>
      </c>
    </row>
    <row r="73" spans="1:11" x14ac:dyDescent="0.45">
      <c r="A73" s="10" t="s">
        <v>30</v>
      </c>
    </row>
    <row r="76" spans="1:11" x14ac:dyDescent="0.45">
      <c r="A76" s="26" t="s">
        <v>32</v>
      </c>
    </row>
    <row r="77" spans="1:11" x14ac:dyDescent="0.45">
      <c r="E77" s="3" t="s">
        <v>34</v>
      </c>
      <c r="F77" s="3"/>
      <c r="G77" s="23"/>
      <c r="I77" s="3" t="s">
        <v>23</v>
      </c>
      <c r="J77" s="3"/>
      <c r="K77" s="4"/>
    </row>
    <row r="78" spans="1:11" ht="42.75" x14ac:dyDescent="0.45">
      <c r="B78" s="10" t="s">
        <v>0</v>
      </c>
      <c r="C78" s="5" t="s">
        <v>26</v>
      </c>
      <c r="E78" s="1" t="s">
        <v>20</v>
      </c>
      <c r="F78" s="2" t="s">
        <v>21</v>
      </c>
      <c r="G78" s="24" t="s">
        <v>22</v>
      </c>
      <c r="I78" s="1" t="s">
        <v>24</v>
      </c>
      <c r="J78" s="2" t="s">
        <v>25</v>
      </c>
      <c r="K78" s="5" t="s">
        <v>22</v>
      </c>
    </row>
    <row r="79" spans="1:11" x14ac:dyDescent="0.45">
      <c r="A79" s="12" t="s">
        <v>1</v>
      </c>
      <c r="B79" s="12">
        <v>3</v>
      </c>
      <c r="C79" s="27" t="s">
        <v>19</v>
      </c>
      <c r="D79" s="6"/>
      <c r="E79" s="34" t="s">
        <v>19</v>
      </c>
      <c r="F79" s="34" t="s">
        <v>19</v>
      </c>
      <c r="G79" s="27" t="s">
        <v>19</v>
      </c>
      <c r="H79" s="12"/>
      <c r="I79" s="29" t="s">
        <v>19</v>
      </c>
      <c r="J79" s="29" t="s">
        <v>19</v>
      </c>
      <c r="K79" s="27" t="s">
        <v>19</v>
      </c>
    </row>
    <row r="80" spans="1:11" x14ac:dyDescent="0.45">
      <c r="A80" s="18" t="s">
        <v>27</v>
      </c>
      <c r="B80" s="18">
        <v>1</v>
      </c>
      <c r="C80" s="7" t="s">
        <v>19</v>
      </c>
      <c r="D80" s="7"/>
      <c r="E80" s="14" t="s">
        <v>19</v>
      </c>
      <c r="F80" s="14" t="s">
        <v>19</v>
      </c>
      <c r="G80" s="7" t="s">
        <v>19</v>
      </c>
      <c r="H80" s="15"/>
      <c r="I80" s="16" t="s">
        <v>19</v>
      </c>
      <c r="J80" s="16" t="s">
        <v>19</v>
      </c>
      <c r="K80" s="7" t="s">
        <v>19</v>
      </c>
    </row>
    <row r="81" spans="1:11" x14ac:dyDescent="0.45">
      <c r="A81" s="18" t="s">
        <v>2</v>
      </c>
      <c r="B81" s="18">
        <v>5</v>
      </c>
      <c r="C81" s="7" t="s">
        <v>19</v>
      </c>
      <c r="D81" s="8"/>
      <c r="E81" s="14" t="s">
        <v>19</v>
      </c>
      <c r="F81" s="14" t="s">
        <v>19</v>
      </c>
      <c r="G81" s="7" t="s">
        <v>19</v>
      </c>
      <c r="H81" s="18"/>
      <c r="I81" s="16" t="s">
        <v>19</v>
      </c>
      <c r="J81" s="16" t="s">
        <v>19</v>
      </c>
      <c r="K81" s="7" t="s">
        <v>19</v>
      </c>
    </row>
    <row r="82" spans="1:11" x14ac:dyDescent="0.45">
      <c r="A82" s="18" t="s">
        <v>3</v>
      </c>
      <c r="B82" s="18">
        <v>5</v>
      </c>
      <c r="C82" s="8">
        <f>98.1342888877136/100</f>
        <v>0.98134288887713594</v>
      </c>
      <c r="D82" s="8"/>
      <c r="E82" s="17">
        <v>1681.02247191011</v>
      </c>
      <c r="F82" s="17">
        <v>1134.48314606742</v>
      </c>
      <c r="G82" s="8">
        <v>0.67487684729064001</v>
      </c>
      <c r="H82" s="18"/>
      <c r="I82" s="19">
        <v>4726750</v>
      </c>
      <c r="J82" s="19">
        <v>-3536750</v>
      </c>
      <c r="K82" s="8">
        <v>-0.74824139207700802</v>
      </c>
    </row>
    <row r="83" spans="1:11" x14ac:dyDescent="0.45">
      <c r="A83" s="18" t="s">
        <v>4</v>
      </c>
      <c r="B83" s="18">
        <v>2</v>
      </c>
      <c r="C83" s="7" t="s">
        <v>19</v>
      </c>
      <c r="D83" s="8"/>
      <c r="E83" s="14" t="s">
        <v>19</v>
      </c>
      <c r="F83" s="14" t="s">
        <v>19</v>
      </c>
      <c r="G83" s="7" t="s">
        <v>19</v>
      </c>
      <c r="H83" s="18"/>
      <c r="I83" s="16" t="s">
        <v>19</v>
      </c>
      <c r="J83" s="16" t="s">
        <v>19</v>
      </c>
      <c r="K83" s="7" t="s">
        <v>19</v>
      </c>
    </row>
    <row r="84" spans="1:11" x14ac:dyDescent="0.45">
      <c r="A84" s="18" t="s">
        <v>5</v>
      </c>
      <c r="B84" s="18"/>
      <c r="C84" s="7" t="s">
        <v>19</v>
      </c>
      <c r="D84" s="8"/>
      <c r="E84" s="7" t="s">
        <v>19</v>
      </c>
      <c r="F84" s="7" t="s">
        <v>19</v>
      </c>
      <c r="G84" s="7" t="s">
        <v>19</v>
      </c>
      <c r="H84" s="18"/>
      <c r="I84" s="7" t="s">
        <v>19</v>
      </c>
      <c r="J84" s="7" t="s">
        <v>19</v>
      </c>
      <c r="K84" s="7" t="s">
        <v>19</v>
      </c>
    </row>
    <row r="85" spans="1:11" x14ac:dyDescent="0.45">
      <c r="A85" s="18" t="s">
        <v>6</v>
      </c>
      <c r="B85" s="18"/>
      <c r="C85" s="7" t="s">
        <v>19</v>
      </c>
      <c r="D85" s="8"/>
      <c r="E85" s="7" t="s">
        <v>19</v>
      </c>
      <c r="F85" s="7" t="s">
        <v>19</v>
      </c>
      <c r="G85" s="7" t="s">
        <v>19</v>
      </c>
      <c r="H85" s="18"/>
      <c r="I85" s="7" t="s">
        <v>19</v>
      </c>
      <c r="J85" s="7" t="s">
        <v>19</v>
      </c>
      <c r="K85" s="7" t="s">
        <v>19</v>
      </c>
    </row>
    <row r="86" spans="1:11" x14ac:dyDescent="0.45">
      <c r="A86" s="18" t="s">
        <v>7</v>
      </c>
      <c r="B86" s="18">
        <v>8</v>
      </c>
      <c r="C86" s="8">
        <f>81.2098481538912/100</f>
        <v>0.81209848153891206</v>
      </c>
      <c r="D86" s="8"/>
      <c r="E86" s="17">
        <v>14898.600628930801</v>
      </c>
      <c r="F86" s="17">
        <v>14462.5440251572</v>
      </c>
      <c r="G86" s="8">
        <v>0.97073170731707303</v>
      </c>
      <c r="H86" s="18"/>
      <c r="I86" s="19">
        <v>2975757.1428571399</v>
      </c>
      <c r="J86" s="19">
        <v>-1892895.7142857099</v>
      </c>
      <c r="K86" s="8">
        <v>-0.63610557697200698</v>
      </c>
    </row>
    <row r="87" spans="1:11" x14ac:dyDescent="0.45">
      <c r="A87" s="18" t="s">
        <v>8</v>
      </c>
      <c r="B87" s="18">
        <v>1</v>
      </c>
      <c r="C87" s="7" t="s">
        <v>19</v>
      </c>
      <c r="D87" s="8"/>
      <c r="E87" s="14" t="s">
        <v>19</v>
      </c>
      <c r="F87" s="14" t="s">
        <v>19</v>
      </c>
      <c r="G87" s="7" t="s">
        <v>19</v>
      </c>
      <c r="H87" s="18"/>
      <c r="I87" s="16" t="s">
        <v>19</v>
      </c>
      <c r="J87" s="16" t="s">
        <v>19</v>
      </c>
      <c r="K87" s="7" t="s">
        <v>19</v>
      </c>
    </row>
    <row r="88" spans="1:11" x14ac:dyDescent="0.45">
      <c r="A88" s="18" t="s">
        <v>9</v>
      </c>
      <c r="B88" s="18"/>
      <c r="C88" s="7" t="s">
        <v>19</v>
      </c>
      <c r="D88" s="7"/>
      <c r="E88" s="7" t="s">
        <v>19</v>
      </c>
      <c r="F88" s="7" t="s">
        <v>19</v>
      </c>
      <c r="G88" s="7" t="s">
        <v>19</v>
      </c>
      <c r="H88" s="15"/>
      <c r="I88" s="7" t="s">
        <v>19</v>
      </c>
      <c r="J88" s="7" t="s">
        <v>19</v>
      </c>
      <c r="K88" s="7" t="s">
        <v>19</v>
      </c>
    </row>
    <row r="89" spans="1:11" x14ac:dyDescent="0.45">
      <c r="A89" s="18" t="s">
        <v>10</v>
      </c>
      <c r="B89" s="18"/>
      <c r="C89" s="7" t="s">
        <v>19</v>
      </c>
      <c r="D89" s="7"/>
      <c r="E89" s="7" t="s">
        <v>19</v>
      </c>
      <c r="F89" s="7" t="s">
        <v>19</v>
      </c>
      <c r="G89" s="7" t="s">
        <v>19</v>
      </c>
      <c r="H89" s="15"/>
      <c r="I89" s="7" t="s">
        <v>19</v>
      </c>
      <c r="J89" s="7" t="s">
        <v>19</v>
      </c>
      <c r="K89" s="7" t="s">
        <v>19</v>
      </c>
    </row>
    <row r="90" spans="1:11" x14ac:dyDescent="0.45">
      <c r="A90" s="18" t="s">
        <v>11</v>
      </c>
      <c r="B90" s="18">
        <v>1</v>
      </c>
      <c r="C90" s="7" t="s">
        <v>19</v>
      </c>
      <c r="D90" s="8"/>
      <c r="E90" s="14" t="s">
        <v>19</v>
      </c>
      <c r="F90" s="14" t="s">
        <v>19</v>
      </c>
      <c r="G90" s="7" t="s">
        <v>19</v>
      </c>
      <c r="H90" s="18"/>
      <c r="I90" s="16" t="s">
        <v>19</v>
      </c>
      <c r="J90" s="16" t="s">
        <v>19</v>
      </c>
      <c r="K90" s="7" t="s">
        <v>19</v>
      </c>
    </row>
    <row r="91" spans="1:11" x14ac:dyDescent="0.45">
      <c r="A91" s="18" t="s">
        <v>12</v>
      </c>
      <c r="B91" s="18">
        <v>2</v>
      </c>
      <c r="C91" s="7" t="s">
        <v>19</v>
      </c>
      <c r="D91" s="8"/>
      <c r="E91" s="14" t="s">
        <v>19</v>
      </c>
      <c r="F91" s="14" t="s">
        <v>19</v>
      </c>
      <c r="G91" s="7" t="s">
        <v>19</v>
      </c>
      <c r="H91" s="18"/>
      <c r="I91" s="16" t="s">
        <v>19</v>
      </c>
      <c r="J91" s="16" t="s">
        <v>19</v>
      </c>
      <c r="K91" s="7" t="s">
        <v>19</v>
      </c>
    </row>
    <row r="92" spans="1:11" x14ac:dyDescent="0.45">
      <c r="A92" s="18" t="s">
        <v>13</v>
      </c>
      <c r="B92" s="18">
        <v>13</v>
      </c>
      <c r="C92" s="8">
        <f>6.06966773847803/100</f>
        <v>6.0696677384780295E-2</v>
      </c>
      <c r="D92" s="8"/>
      <c r="E92" s="17">
        <v>1267.55555555556</v>
      </c>
      <c r="F92" s="17">
        <v>158.444444444444</v>
      </c>
      <c r="G92" s="8">
        <v>0.125</v>
      </c>
      <c r="H92" s="18"/>
      <c r="I92" s="19">
        <v>466500</v>
      </c>
      <c r="J92" s="19">
        <v>-122916.66666666701</v>
      </c>
      <c r="K92" s="8">
        <v>-0.26348695962843899</v>
      </c>
    </row>
    <row r="93" spans="1:11" x14ac:dyDescent="0.45">
      <c r="A93" s="18" t="s">
        <v>14</v>
      </c>
      <c r="B93" s="18">
        <v>7</v>
      </c>
      <c r="C93" s="7" t="s">
        <v>19</v>
      </c>
      <c r="D93" s="8"/>
      <c r="E93" s="7" t="s">
        <v>19</v>
      </c>
      <c r="F93" s="7" t="s">
        <v>19</v>
      </c>
      <c r="G93" s="7" t="s">
        <v>19</v>
      </c>
      <c r="H93" s="18"/>
      <c r="I93" s="7" t="s">
        <v>19</v>
      </c>
      <c r="J93" s="7" t="s">
        <v>19</v>
      </c>
      <c r="K93" s="7" t="s">
        <v>19</v>
      </c>
    </row>
    <row r="94" spans="1:11" x14ac:dyDescent="0.45">
      <c r="A94" s="18" t="s">
        <v>15</v>
      </c>
      <c r="B94" s="18">
        <v>5</v>
      </c>
      <c r="C94" s="8">
        <f>69.7337417530631/100</f>
        <v>0.69733741753063105</v>
      </c>
      <c r="D94" s="8"/>
      <c r="E94" s="17">
        <v>8150.8965517241304</v>
      </c>
      <c r="F94" s="17">
        <v>5773.5517241379202</v>
      </c>
      <c r="G94" s="8">
        <v>0.70833333333333304</v>
      </c>
      <c r="H94" s="18"/>
      <c r="I94" s="19">
        <v>1414666.66666667</v>
      </c>
      <c r="J94" s="19">
        <v>-554666.66666666698</v>
      </c>
      <c r="K94" s="8">
        <v>-0.39208294062205501</v>
      </c>
    </row>
    <row r="95" spans="1:11" x14ac:dyDescent="0.45">
      <c r="A95" s="18" t="s">
        <v>16</v>
      </c>
      <c r="B95" s="18">
        <v>2</v>
      </c>
      <c r="C95" s="7" t="s">
        <v>19</v>
      </c>
      <c r="D95" s="8"/>
      <c r="E95" s="7" t="s">
        <v>19</v>
      </c>
      <c r="F95" s="7" t="s">
        <v>19</v>
      </c>
      <c r="G95" s="7" t="s">
        <v>19</v>
      </c>
      <c r="H95" s="18"/>
      <c r="I95" s="16" t="s">
        <v>19</v>
      </c>
      <c r="J95" s="16" t="s">
        <v>19</v>
      </c>
      <c r="K95" s="7" t="s">
        <v>19</v>
      </c>
    </row>
    <row r="96" spans="1:11" x14ac:dyDescent="0.45">
      <c r="A96" s="18" t="s">
        <v>17</v>
      </c>
      <c r="B96" s="18"/>
      <c r="C96" s="7" t="s">
        <v>19</v>
      </c>
      <c r="D96" s="7"/>
      <c r="E96" s="7" t="s">
        <v>19</v>
      </c>
      <c r="F96" s="7" t="s">
        <v>19</v>
      </c>
      <c r="G96" s="7" t="s">
        <v>19</v>
      </c>
      <c r="H96" s="15"/>
      <c r="I96" s="7" t="s">
        <v>19</v>
      </c>
      <c r="J96" s="7" t="s">
        <v>19</v>
      </c>
      <c r="K96" s="7" t="s">
        <v>19</v>
      </c>
    </row>
    <row r="97" spans="1:11" x14ac:dyDescent="0.45">
      <c r="A97" s="21" t="s">
        <v>18</v>
      </c>
      <c r="B97" s="21"/>
      <c r="C97" s="33" t="s">
        <v>19</v>
      </c>
      <c r="D97" s="9"/>
      <c r="E97" s="33" t="s">
        <v>19</v>
      </c>
      <c r="F97" s="33" t="s">
        <v>19</v>
      </c>
      <c r="G97" s="33" t="s">
        <v>19</v>
      </c>
      <c r="H97" s="21"/>
      <c r="I97" s="33" t="s">
        <v>19</v>
      </c>
      <c r="J97" s="33" t="s">
        <v>19</v>
      </c>
      <c r="K97" s="33" t="s">
        <v>19</v>
      </c>
    </row>
    <row r="98" spans="1:11" x14ac:dyDescent="0.45">
      <c r="A98" s="10" t="s">
        <v>30</v>
      </c>
    </row>
    <row r="101" spans="1:11" x14ac:dyDescent="0.45">
      <c r="A101" s="26" t="s">
        <v>33</v>
      </c>
    </row>
    <row r="102" spans="1:11" x14ac:dyDescent="0.45">
      <c r="E102" s="3" t="s">
        <v>34</v>
      </c>
      <c r="F102" s="3"/>
      <c r="G102" s="23"/>
      <c r="I102" s="3" t="s">
        <v>23</v>
      </c>
      <c r="J102" s="3"/>
      <c r="K102" s="4"/>
    </row>
    <row r="103" spans="1:11" ht="42.75" x14ac:dyDescent="0.45">
      <c r="B103" s="10" t="s">
        <v>0</v>
      </c>
      <c r="C103" s="5" t="s">
        <v>26</v>
      </c>
      <c r="E103" s="1" t="s">
        <v>20</v>
      </c>
      <c r="F103" s="2" t="s">
        <v>21</v>
      </c>
      <c r="G103" s="24" t="s">
        <v>22</v>
      </c>
      <c r="I103" s="1" t="s">
        <v>24</v>
      </c>
      <c r="J103" s="2" t="s">
        <v>25</v>
      </c>
      <c r="K103" s="5" t="s">
        <v>22</v>
      </c>
    </row>
    <row r="104" spans="1:11" x14ac:dyDescent="0.45">
      <c r="A104" s="12" t="s">
        <v>1</v>
      </c>
      <c r="B104" s="12">
        <v>9</v>
      </c>
      <c r="C104" s="6">
        <v>0.89232338756690899</v>
      </c>
      <c r="D104" s="6"/>
      <c r="E104" s="11">
        <v>3224.5238095238101</v>
      </c>
      <c r="F104" s="11">
        <v>2779.76190476191</v>
      </c>
      <c r="G104" s="6">
        <v>0.86206896551724099</v>
      </c>
      <c r="H104" s="12"/>
      <c r="I104" s="13">
        <v>4193111.1111111101</v>
      </c>
      <c r="J104" s="13">
        <v>-2043888.8888888899</v>
      </c>
      <c r="K104" s="6">
        <v>-0.48743971593619201</v>
      </c>
    </row>
    <row r="105" spans="1:11" x14ac:dyDescent="0.45">
      <c r="A105" s="18" t="s">
        <v>27</v>
      </c>
      <c r="B105" s="18">
        <v>1</v>
      </c>
      <c r="C105" s="7" t="s">
        <v>19</v>
      </c>
      <c r="D105" s="7"/>
      <c r="E105" s="14" t="s">
        <v>19</v>
      </c>
      <c r="F105" s="14" t="s">
        <v>19</v>
      </c>
      <c r="G105" s="7" t="s">
        <v>19</v>
      </c>
      <c r="H105" s="15"/>
      <c r="I105" s="7" t="s">
        <v>19</v>
      </c>
      <c r="J105" s="7" t="s">
        <v>19</v>
      </c>
      <c r="K105" s="7" t="s">
        <v>19</v>
      </c>
    </row>
    <row r="106" spans="1:11" x14ac:dyDescent="0.45">
      <c r="A106" s="18" t="s">
        <v>2</v>
      </c>
      <c r="B106" s="18">
        <v>5</v>
      </c>
      <c r="C106" s="7" t="s">
        <v>19</v>
      </c>
      <c r="D106" s="8"/>
      <c r="E106" s="14" t="s">
        <v>19</v>
      </c>
      <c r="F106" s="14" t="s">
        <v>19</v>
      </c>
      <c r="G106" s="7" t="s">
        <v>19</v>
      </c>
      <c r="H106" s="18"/>
      <c r="I106" s="7" t="s">
        <v>19</v>
      </c>
      <c r="J106" s="7" t="s">
        <v>19</v>
      </c>
      <c r="K106" s="7" t="s">
        <v>19</v>
      </c>
    </row>
    <row r="107" spans="1:11" x14ac:dyDescent="0.45">
      <c r="A107" s="18" t="s">
        <v>3</v>
      </c>
      <c r="B107" s="18">
        <v>19</v>
      </c>
      <c r="C107" s="8">
        <v>0.850306359602789</v>
      </c>
      <c r="D107" s="8"/>
      <c r="E107" s="17">
        <v>657.99270072992601</v>
      </c>
      <c r="F107" s="17">
        <v>521.09489051094795</v>
      </c>
      <c r="G107" s="8">
        <v>0.79194630872483196</v>
      </c>
      <c r="H107" s="18"/>
      <c r="I107" s="19">
        <v>1259705.88235294</v>
      </c>
      <c r="J107" s="19">
        <v>-712294.11764705903</v>
      </c>
      <c r="K107" s="8">
        <v>-0.56544478169507395</v>
      </c>
    </row>
    <row r="108" spans="1:11" x14ac:dyDescent="0.45">
      <c r="A108" s="18" t="s">
        <v>4</v>
      </c>
      <c r="B108" s="18">
        <v>3</v>
      </c>
      <c r="C108" s="7" t="s">
        <v>19</v>
      </c>
      <c r="D108" s="8"/>
      <c r="E108" s="14" t="s">
        <v>19</v>
      </c>
      <c r="F108" s="14" t="s">
        <v>19</v>
      </c>
      <c r="G108" s="7" t="s">
        <v>19</v>
      </c>
      <c r="H108" s="18"/>
      <c r="I108" s="7" t="s">
        <v>19</v>
      </c>
      <c r="J108" s="7" t="s">
        <v>19</v>
      </c>
      <c r="K108" s="7" t="s">
        <v>19</v>
      </c>
    </row>
    <row r="109" spans="1:11" x14ac:dyDescent="0.45">
      <c r="A109" s="18" t="s">
        <v>5</v>
      </c>
      <c r="B109" s="18">
        <v>1</v>
      </c>
      <c r="C109" s="7" t="s">
        <v>19</v>
      </c>
      <c r="D109" s="8"/>
      <c r="E109" s="14" t="s">
        <v>19</v>
      </c>
      <c r="F109" s="14" t="s">
        <v>19</v>
      </c>
      <c r="G109" s="7" t="s">
        <v>19</v>
      </c>
      <c r="H109" s="18"/>
      <c r="I109" s="7" t="s">
        <v>19</v>
      </c>
      <c r="J109" s="7" t="s">
        <v>19</v>
      </c>
      <c r="K109" s="7" t="s">
        <v>19</v>
      </c>
    </row>
    <row r="110" spans="1:11" x14ac:dyDescent="0.45">
      <c r="A110" s="18" t="s">
        <v>6</v>
      </c>
      <c r="B110" s="18">
        <v>7</v>
      </c>
      <c r="C110" s="8">
        <v>0.12077393075356399</v>
      </c>
      <c r="D110" s="8"/>
      <c r="E110" s="17">
        <v>333.33333333333297</v>
      </c>
      <c r="F110" s="17">
        <v>33.3333333333333</v>
      </c>
      <c r="G110" s="8">
        <v>0.1</v>
      </c>
      <c r="H110" s="18"/>
      <c r="I110" s="19">
        <v>175357.14285714299</v>
      </c>
      <c r="J110" s="19">
        <v>-7642.8571428571404</v>
      </c>
      <c r="K110" s="8">
        <v>-4.3584521384928701E-2</v>
      </c>
    </row>
    <row r="111" spans="1:11" x14ac:dyDescent="0.45">
      <c r="A111" s="18" t="s">
        <v>7</v>
      </c>
      <c r="B111" s="18">
        <v>14</v>
      </c>
      <c r="C111" s="8">
        <v>0.71026036792744707</v>
      </c>
      <c r="D111" s="8"/>
      <c r="E111" s="17">
        <v>3303.9455782312898</v>
      </c>
      <c r="F111" s="17">
        <v>2096.7346938775499</v>
      </c>
      <c r="G111" s="8">
        <v>0.63461538461538503</v>
      </c>
      <c r="H111" s="18"/>
      <c r="I111" s="19">
        <v>1560499.63636364</v>
      </c>
      <c r="J111" s="19">
        <v>-894792.818181818</v>
      </c>
      <c r="K111" s="8">
        <v>-0.57340149099099702</v>
      </c>
    </row>
    <row r="112" spans="1:11" x14ac:dyDescent="0.45">
      <c r="A112" s="18" t="s">
        <v>8</v>
      </c>
      <c r="B112" s="18">
        <v>6</v>
      </c>
      <c r="C112" s="7" t="s">
        <v>19</v>
      </c>
      <c r="D112" s="8"/>
      <c r="E112" s="14" t="s">
        <v>19</v>
      </c>
      <c r="F112" s="14" t="s">
        <v>19</v>
      </c>
      <c r="G112" s="7" t="s">
        <v>19</v>
      </c>
      <c r="H112" s="18"/>
      <c r="I112" s="7" t="s">
        <v>19</v>
      </c>
      <c r="J112" s="7" t="s">
        <v>19</v>
      </c>
      <c r="K112" s="7" t="s">
        <v>19</v>
      </c>
    </row>
    <row r="113" spans="1:11" x14ac:dyDescent="0.45">
      <c r="A113" s="18" t="s">
        <v>9</v>
      </c>
      <c r="B113" s="18">
        <v>0</v>
      </c>
      <c r="C113" s="7" t="s">
        <v>19</v>
      </c>
      <c r="D113" s="7"/>
      <c r="E113" s="14" t="s">
        <v>19</v>
      </c>
      <c r="F113" s="14" t="s">
        <v>19</v>
      </c>
      <c r="G113" s="7" t="s">
        <v>19</v>
      </c>
      <c r="H113" s="15"/>
      <c r="I113" s="7" t="s">
        <v>19</v>
      </c>
      <c r="J113" s="7" t="s">
        <v>19</v>
      </c>
      <c r="K113" s="7" t="s">
        <v>19</v>
      </c>
    </row>
    <row r="114" spans="1:11" x14ac:dyDescent="0.45">
      <c r="A114" s="18" t="s">
        <v>10</v>
      </c>
      <c r="B114" s="18">
        <v>0</v>
      </c>
      <c r="C114" s="7" t="s">
        <v>19</v>
      </c>
      <c r="D114" s="7"/>
      <c r="E114" s="14" t="s">
        <v>19</v>
      </c>
      <c r="F114" s="14" t="s">
        <v>19</v>
      </c>
      <c r="G114" s="7" t="s">
        <v>19</v>
      </c>
      <c r="H114" s="15"/>
      <c r="I114" s="7" t="s">
        <v>19</v>
      </c>
      <c r="J114" s="7" t="s">
        <v>19</v>
      </c>
      <c r="K114" s="7" t="s">
        <v>19</v>
      </c>
    </row>
    <row r="115" spans="1:11" x14ac:dyDescent="0.45">
      <c r="A115" s="18" t="s">
        <v>11</v>
      </c>
      <c r="B115" s="18">
        <v>5</v>
      </c>
      <c r="C115" s="8">
        <v>0.58185873605948002</v>
      </c>
      <c r="D115" s="8"/>
      <c r="E115" s="17">
        <v>316.21621621621603</v>
      </c>
      <c r="F115" s="17">
        <v>49.1891891891892</v>
      </c>
      <c r="G115" s="8">
        <v>0.155555555555556</v>
      </c>
      <c r="H115" s="18"/>
      <c r="I115" s="19">
        <v>1656250</v>
      </c>
      <c r="J115" s="19">
        <v>-842500</v>
      </c>
      <c r="K115" s="8">
        <v>-0.508679245283019</v>
      </c>
    </row>
    <row r="116" spans="1:11" x14ac:dyDescent="0.45">
      <c r="A116" s="18" t="s">
        <v>12</v>
      </c>
      <c r="B116" s="18">
        <v>18</v>
      </c>
      <c r="C116" s="8">
        <v>0.83086165048543703</v>
      </c>
      <c r="D116" s="8"/>
      <c r="E116" s="17">
        <v>892.872340425532</v>
      </c>
      <c r="F116" s="17">
        <v>747.92553191489299</v>
      </c>
      <c r="G116" s="8">
        <v>0.837662337662338</v>
      </c>
      <c r="H116" s="18"/>
      <c r="I116" s="19">
        <v>2389916.6666666698</v>
      </c>
      <c r="J116" s="19">
        <v>-1723166.66666667</v>
      </c>
      <c r="K116" s="8">
        <v>-0.72101537710519903</v>
      </c>
    </row>
    <row r="117" spans="1:11" x14ac:dyDescent="0.45">
      <c r="A117" s="18" t="s">
        <v>13</v>
      </c>
      <c r="B117" s="18">
        <v>9</v>
      </c>
      <c r="C117" s="8">
        <v>0.24732754682503402</v>
      </c>
      <c r="D117" s="8"/>
      <c r="E117" s="17">
        <v>600.22222222222103</v>
      </c>
      <c r="F117" s="17">
        <v>129.777777777778</v>
      </c>
      <c r="G117" s="8">
        <v>0.21621621621621601</v>
      </c>
      <c r="H117" s="18"/>
      <c r="I117" s="19">
        <v>729666.66666666698</v>
      </c>
      <c r="J117" s="19">
        <v>-289833.33333333302</v>
      </c>
      <c r="K117" s="8">
        <v>-0.39721333942439502</v>
      </c>
    </row>
    <row r="118" spans="1:11" x14ac:dyDescent="0.45">
      <c r="A118" s="18" t="s">
        <v>14</v>
      </c>
      <c r="B118" s="18">
        <v>9</v>
      </c>
      <c r="C118" s="8">
        <v>0.34198312236286904</v>
      </c>
      <c r="D118" s="8"/>
      <c r="E118" s="17">
        <v>662.72727272727104</v>
      </c>
      <c r="F118" s="17">
        <v>147.272727272727</v>
      </c>
      <c r="G118" s="8">
        <v>0.22222222222222199</v>
      </c>
      <c r="H118" s="18"/>
      <c r="I118" s="19">
        <v>526666.66666666698</v>
      </c>
      <c r="J118" s="19">
        <v>-121111.11111111099</v>
      </c>
      <c r="K118" s="8">
        <v>-0.22995780590717299</v>
      </c>
    </row>
    <row r="119" spans="1:11" x14ac:dyDescent="0.45">
      <c r="A119" s="18" t="s">
        <v>15</v>
      </c>
      <c r="B119" s="18">
        <v>11</v>
      </c>
      <c r="C119" s="8">
        <v>0.58194243114516508</v>
      </c>
      <c r="D119" s="8"/>
      <c r="E119" s="17">
        <v>2724.8780487804902</v>
      </c>
      <c r="F119" s="17">
        <v>2481.5853658536598</v>
      </c>
      <c r="G119" s="8">
        <v>0.91071428571428603</v>
      </c>
      <c r="H119" s="18"/>
      <c r="I119" s="19">
        <v>865800</v>
      </c>
      <c r="J119" s="19">
        <v>-297600</v>
      </c>
      <c r="K119" s="8">
        <v>-0.34372834372834399</v>
      </c>
    </row>
    <row r="120" spans="1:11" x14ac:dyDescent="0.45">
      <c r="A120" s="18" t="s">
        <v>16</v>
      </c>
      <c r="B120" s="18">
        <v>2</v>
      </c>
      <c r="C120" s="7" t="s">
        <v>19</v>
      </c>
      <c r="D120" s="8"/>
      <c r="E120" s="7" t="s">
        <v>19</v>
      </c>
      <c r="F120" s="7" t="s">
        <v>19</v>
      </c>
      <c r="G120" s="7" t="s">
        <v>19</v>
      </c>
      <c r="H120" s="18"/>
      <c r="I120" s="7" t="s">
        <v>19</v>
      </c>
      <c r="J120" s="7" t="s">
        <v>19</v>
      </c>
      <c r="K120" s="7" t="s">
        <v>19</v>
      </c>
    </row>
    <row r="121" spans="1:11" x14ac:dyDescent="0.45">
      <c r="A121" s="18" t="s">
        <v>17</v>
      </c>
      <c r="B121" s="18">
        <v>3</v>
      </c>
      <c r="C121" s="7" t="s">
        <v>19</v>
      </c>
      <c r="D121" s="7"/>
      <c r="E121" s="7" t="s">
        <v>19</v>
      </c>
      <c r="F121" s="7" t="s">
        <v>19</v>
      </c>
      <c r="G121" s="7" t="s">
        <v>19</v>
      </c>
      <c r="H121" s="15"/>
      <c r="I121" s="7" t="s">
        <v>19</v>
      </c>
      <c r="J121" s="7" t="s">
        <v>19</v>
      </c>
      <c r="K121" s="7" t="s">
        <v>19</v>
      </c>
    </row>
    <row r="122" spans="1:11" x14ac:dyDescent="0.45">
      <c r="A122" s="21" t="s">
        <v>18</v>
      </c>
      <c r="B122" s="21">
        <v>0</v>
      </c>
      <c r="C122" s="33" t="s">
        <v>19</v>
      </c>
      <c r="D122" s="9"/>
      <c r="E122" s="33" t="s">
        <v>19</v>
      </c>
      <c r="F122" s="33" t="s">
        <v>19</v>
      </c>
      <c r="G122" s="33" t="s">
        <v>19</v>
      </c>
      <c r="H122" s="21"/>
      <c r="I122" s="33" t="s">
        <v>19</v>
      </c>
      <c r="J122" s="33" t="s">
        <v>19</v>
      </c>
      <c r="K122" s="33" t="s">
        <v>19</v>
      </c>
    </row>
    <row r="123" spans="1:11" x14ac:dyDescent="0.45">
      <c r="A123" s="1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Losses_AllCounties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garboden garboden</dc:creator>
  <cp:lastModifiedBy>garboden garboden</cp:lastModifiedBy>
  <dcterms:created xsi:type="dcterms:W3CDTF">2020-05-01T20:16:59Z</dcterms:created>
  <dcterms:modified xsi:type="dcterms:W3CDTF">2020-05-02T02:10:07Z</dcterms:modified>
</cp:coreProperties>
</file>